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filterPrivacy="1" defaultThemeVersion="124226"/>
  <xr:revisionPtr revIDLastSave="529" documentId="8_{BFC73567-52CD-4899-8D43-8BA1BFEF5C1C}" xr6:coauthVersionLast="47" xr6:coauthVersionMax="47" xr10:uidLastSave="{B1D03591-601A-47B1-8F15-F5FBD37D2093}"/>
  <bookViews>
    <workbookView xWindow="28680" yWindow="-120" windowWidth="29040" windowHeight="15840" activeTab="1" xr2:uid="{00000000-000D-0000-FFFF-FFFF00000000}"/>
  </bookViews>
  <sheets>
    <sheet name="SCHEMA OFFERTA" sheetId="7" r:id="rId1"/>
    <sheet name="Foglio1" sheetId="8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" i="8" l="1"/>
  <c r="B10" i="8"/>
  <c r="C3" i="8"/>
  <c r="D7" i="8"/>
  <c r="B8" i="8"/>
  <c r="F9" i="7"/>
  <c r="F15" i="7" s="1"/>
  <c r="F12" i="7"/>
  <c r="F6" i="7"/>
  <c r="E12" i="7"/>
  <c r="E6" i="7"/>
  <c r="C4" i="8"/>
  <c r="C5" i="8"/>
  <c r="C1" i="8"/>
  <c r="C2" i="8"/>
  <c r="B13" i="7" l="1"/>
  <c r="E9" i="7"/>
  <c r="E13" i="7" s="1"/>
  <c r="D3" i="8"/>
  <c r="C12" i="7" l="1"/>
  <c r="C9" i="7"/>
  <c r="C6" i="7"/>
</calcChain>
</file>

<file path=xl/sharedStrings.xml><?xml version="1.0" encoding="utf-8"?>
<sst xmlns="http://schemas.openxmlformats.org/spreadsheetml/2006/main" count="45" uniqueCount="29">
  <si>
    <t>ATTIVITA'</t>
  </si>
  <si>
    <t xml:space="preserve">STIMA BASE D'ASTA </t>
  </si>
  <si>
    <t>RIBASSO % SU ELENCO PREZZI</t>
  </si>
  <si>
    <t>IMPORTO RIBASSATO (ai soli fini delle graduatoria)</t>
  </si>
  <si>
    <t>MANUTENZIONE IMPIANTI</t>
  </si>
  <si>
    <t xml:space="preserve"> </t>
  </si>
  <si>
    <t>MATERIALI/STRAORDINARIA</t>
  </si>
  <si>
    <t>NOLEGGIO</t>
  </si>
  <si>
    <t>TOTALE</t>
  </si>
  <si>
    <t>OGGETTO:Servizio di manutenzione e noleggio dei gruppi elettrogeni e dei quadri elettrici di controllo degli stessi, dislocati lungo le pertinenze autostradali gestite da Autostrade per l’Italia
OFFERTA ECONOMICA</t>
  </si>
  <si>
    <t>Tender: … 
Lotto: …
CIG: …</t>
  </si>
  <si>
    <t>N.B. Indicaizoni per la compilazione e precisazioni
1) Valorizzare solo le celle in giallo;
2) Per il dettaglio dei singoli criteri si rimanda al documento Criteri di valutazione OEPV allegato al Disciplinare di gara;
3) Si precisa che i ribassi percentuali offerti per ciascun lotto di gara saranno utilizzati per determinare la graduatoria finale e non incideranno sulla capienza dell'Accordo Quadro. I ribassi percentuali offerti saranno infatti applicati agli Elenchi Prezzi in fase di esecuzione dei singoli Contratti Attuativi.</t>
  </si>
  <si>
    <t>IMPORTO ANNUALE MANUTENZIONE PREVENTIVA A MISURA</t>
  </si>
  <si>
    <t>IMPORTO ANNUALE MANUTENZIONE PREVENTIVA A CANONE</t>
  </si>
  <si>
    <t>IMPORTO ANNUALE CORRETTIVA/STRAORDINARIA</t>
  </si>
  <si>
    <t>CANONE ANNUALE REPERIBILITA'</t>
  </si>
  <si>
    <t>IMPORTO ANNUALE NOLEGGIO</t>
  </si>
  <si>
    <t>STIMA IMPORTO ANNUALE</t>
  </si>
  <si>
    <t>ONERI SICUREZZA (24 MESI)</t>
  </si>
  <si>
    <t>TOTALE biennale del lotto</t>
  </si>
  <si>
    <t>ONERI DI SICUREZZA 48 MESI</t>
  </si>
  <si>
    <t>TOTALE IMPORTO 4 ANNI</t>
  </si>
  <si>
    <t>in lettere (…………………………………………………......………….…………….) €</t>
  </si>
  <si>
    <t>PUNTEGGIO MASSIMO</t>
  </si>
  <si>
    <t>COSTI RELATIVI ALLA SICUREZZA, ART.108 c. 9 DEL CODICE</t>
  </si>
  <si>
    <t>COSTI RELATIVI ALLA MANODOPERA, ART.108 c. 9 DEL CODICE</t>
  </si>
  <si>
    <t xml:space="preserve"> SEZ B - MANUTENZIONE CORRETTIVA STRAORDINARIA COMPRENSIVA DI FORNITURA DI MATERIALI (Cfr. EP, escluso quanto previsto nelle altre Sez. dell'Offerta economica)</t>
  </si>
  <si>
    <t>SEZ A - MANUTENZIONE PREVENTIVA A MISURA E MANODOPERA DEDICATA (Cfr. da M.556.010 a M.556.022; da M.150.010 a M.150.025 EP)</t>
  </si>
  <si>
    <t xml:space="preserve"> SEZ C - SERVIZIO DI NOLEGGIO GRUPPI ELETTROGENI (Cfr. da M.151.020 a M.151.030; Sezione O.151 EP)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</si>
</sst>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#,##0.00\ &quot;€&quot;;[Red]\-#,##0.00\ &quot;€&quot;"/>
    <numFmt numFmtId="43" formatCode="_-* #,##0.00_-;\-* #,##0.00_-;_-* &quot;-&quot;??_-;_-@_-"/>
    <numFmt numFmtId="164" formatCode="_-&quot;€&quot;\ * #,##0.00_-;\-&quot;€&quot;\ * #,##0.00_-;_-&quot;€&quot;\ * &quot;-&quot;??_-;_-@_-"/>
    <numFmt numFmtId="165" formatCode="#,##0.00_ ;\-#,##0.00\ "/>
    <numFmt numFmtId="166" formatCode="0.000%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sz val="11"/>
      <color theme="1"/>
      <name val="Garamond"/>
      <family val="1"/>
    </font>
    <font>
      <b/>
      <sz val="11"/>
      <color rgb="FF000000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2"/>
      <color theme="0"/>
      <name val="Garamond"/>
      <family val="1"/>
    </font>
    <font>
      <sz val="11"/>
      <color rgb="FF000000"/>
      <name val="Garamond"/>
      <family val="1"/>
    </font>
    <font>
      <sz val="11"/>
      <name val="Garamond"/>
      <family val="1"/>
    </font>
    <font>
      <b/>
      <sz val="11"/>
      <color theme="0"/>
      <name val="Garamond"/>
      <family val="1"/>
    </font>
    <font>
      <b/>
      <sz val="11"/>
      <name val="Garamond"/>
      <family val="1"/>
    </font>
    <font>
      <b/>
      <sz val="11"/>
      <color rgb="FF002060"/>
      <name val="Garamond"/>
      <family val="1"/>
    </font>
    <font>
      <b/>
      <sz val="11"/>
      <color rgb="FF000000"/>
      <name val="Garamond"/>
      <family val="1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1" fillId="0" borderId="0" applyFont="0" applyFill="0" applyBorder="0" applyAlignment="0" applyProtection="0"/>
  </cellStyleXfs>
  <cellXfs count="44">
    <xf numFmtId="0" fontId="0" fillId="0" borderId="0" xfId="0"/>
    <xf numFmtId="8" fontId="0" fillId="0" borderId="0" xfId="0" applyNumberFormat="1"/>
    <xf numFmtId="8" fontId="8" fillId="0" borderId="1" xfId="0" applyNumberFormat="1" applyFont="1" applyBorder="1" applyAlignment="1">
      <alignment horizontal="center"/>
    </xf>
    <xf numFmtId="164" fontId="9" fillId="0" borderId="1" xfId="1" applyFont="1" applyFill="1" applyBorder="1" applyAlignment="1">
      <alignment horizontal="center" vertical="center"/>
    </xf>
    <xf numFmtId="164" fontId="9" fillId="0" borderId="0" xfId="1" applyFont="1" applyFill="1" applyBorder="1" applyAlignment="1">
      <alignment horizontal="center" vertical="center"/>
    </xf>
    <xf numFmtId="0" fontId="9" fillId="0" borderId="0" xfId="3" applyFont="1"/>
    <xf numFmtId="0" fontId="11" fillId="0" borderId="1" xfId="3" applyFont="1" applyBorder="1" applyAlignment="1">
      <alignment horizontal="center" vertical="center"/>
    </xf>
    <xf numFmtId="0" fontId="11" fillId="0" borderId="1" xfId="3" applyFont="1" applyBorder="1" applyAlignment="1">
      <alignment horizontal="center" vertical="center" wrapText="1"/>
    </xf>
    <xf numFmtId="0" fontId="9" fillId="0" borderId="1" xfId="3" applyFont="1" applyBorder="1" applyAlignment="1">
      <alignment horizontal="center" vertical="center"/>
    </xf>
    <xf numFmtId="0" fontId="9" fillId="0" borderId="0" xfId="3" applyFont="1" applyAlignment="1">
      <alignment vertical="center"/>
    </xf>
    <xf numFmtId="0" fontId="9" fillId="0" borderId="1" xfId="3" applyFont="1" applyBorder="1" applyAlignment="1">
      <alignment horizontal="center"/>
    </xf>
    <xf numFmtId="164" fontId="9" fillId="0" borderId="1" xfId="3" applyNumberFormat="1" applyFont="1" applyBorder="1"/>
    <xf numFmtId="0" fontId="9" fillId="0" borderId="1" xfId="3" applyFont="1" applyBorder="1"/>
    <xf numFmtId="9" fontId="9" fillId="0" borderId="0" xfId="3" applyNumberFormat="1" applyFont="1"/>
    <xf numFmtId="165" fontId="9" fillId="0" borderId="0" xfId="3" applyNumberFormat="1" applyFont="1"/>
    <xf numFmtId="43" fontId="12" fillId="0" borderId="0" xfId="6" applyFont="1" applyFill="1" applyBorder="1" applyAlignment="1">
      <alignment vertical="center" wrapText="1"/>
    </xf>
    <xf numFmtId="0" fontId="10" fillId="0" borderId="0" xfId="3" applyFont="1" applyAlignment="1">
      <alignment horizontal="center" vertical="center" wrapText="1"/>
    </xf>
    <xf numFmtId="0" fontId="11" fillId="0" borderId="0" xfId="3" applyFont="1" applyAlignment="1">
      <alignment horizontal="center" vertical="center"/>
    </xf>
    <xf numFmtId="0" fontId="11" fillId="0" borderId="0" xfId="3" applyFont="1" applyAlignment="1">
      <alignment horizontal="center" vertical="center" wrapText="1"/>
    </xf>
    <xf numFmtId="164" fontId="9" fillId="0" borderId="0" xfId="3" applyNumberFormat="1" applyFont="1"/>
    <xf numFmtId="0" fontId="9" fillId="0" borderId="0" xfId="3" applyFont="1" applyAlignment="1">
      <alignment horizontal="center"/>
    </xf>
    <xf numFmtId="0" fontId="4" fillId="0" borderId="0" xfId="0" applyFont="1" applyAlignment="1">
      <alignment horizontal="center" vertical="top" wrapText="1"/>
    </xf>
    <xf numFmtId="1" fontId="13" fillId="0" borderId="1" xfId="0" applyNumberFormat="1" applyFont="1" applyBorder="1" applyAlignment="1">
      <alignment horizontal="center"/>
    </xf>
    <xf numFmtId="166" fontId="9" fillId="2" borderId="1" xfId="2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8" fontId="3" fillId="0" borderId="1" xfId="0" applyNumberFormat="1" applyFont="1" applyBorder="1" applyAlignment="1">
      <alignment vertical="center"/>
    </xf>
    <xf numFmtId="8" fontId="3" fillId="0" borderId="1" xfId="0" applyNumberFormat="1" applyFont="1" applyBorder="1"/>
    <xf numFmtId="0" fontId="5" fillId="0" borderId="0" xfId="0" applyFont="1"/>
    <xf numFmtId="8" fontId="5" fillId="0" borderId="1" xfId="0" applyNumberFormat="1" applyFont="1" applyBorder="1"/>
    <xf numFmtId="0" fontId="5" fillId="0" borderId="1" xfId="0" applyFont="1" applyBorder="1" applyAlignment="1">
      <alignment wrapText="1"/>
    </xf>
    <xf numFmtId="0" fontId="6" fillId="0" borderId="0" xfId="0" applyFont="1" applyAlignment="1">
      <alignment wrapText="1"/>
    </xf>
    <xf numFmtId="8" fontId="6" fillId="0" borderId="0" xfId="0" applyNumberFormat="1" applyFont="1"/>
    <xf numFmtId="0" fontId="3" fillId="0" borderId="1" xfId="0" applyFont="1" applyBorder="1" applyAlignment="1">
      <alignment vertical="center"/>
    </xf>
    <xf numFmtId="0" fontId="4" fillId="4" borderId="1" xfId="0" applyFont="1" applyFill="1" applyBorder="1" applyAlignment="1">
      <alignment horizontal="left" vertical="top" wrapText="1"/>
    </xf>
    <xf numFmtId="43" fontId="9" fillId="2" borderId="3" xfId="6" applyFont="1" applyFill="1" applyBorder="1" applyAlignment="1">
      <alignment horizontal="center" vertical="center"/>
    </xf>
    <xf numFmtId="43" fontId="9" fillId="2" borderId="4" xfId="6" applyFont="1" applyFill="1" applyBorder="1" applyAlignment="1">
      <alignment horizontal="center" vertical="center"/>
    </xf>
    <xf numFmtId="43" fontId="9" fillId="2" borderId="2" xfId="6" applyFont="1" applyFill="1" applyBorder="1" applyAlignment="1">
      <alignment horizontal="center" vertical="center"/>
    </xf>
    <xf numFmtId="0" fontId="7" fillId="3" borderId="1" xfId="3" applyFont="1" applyFill="1" applyBorder="1" applyAlignment="1">
      <alignment horizontal="center" vertical="center" wrapText="1"/>
    </xf>
    <xf numFmtId="0" fontId="10" fillId="3" borderId="1" xfId="3" applyFont="1" applyFill="1" applyBorder="1" applyAlignment="1">
      <alignment horizontal="center" vertical="center" wrapText="1"/>
    </xf>
    <xf numFmtId="0" fontId="9" fillId="0" borderId="3" xfId="3" applyFont="1" applyBorder="1" applyAlignment="1">
      <alignment horizontal="left" vertical="center"/>
    </xf>
    <xf numFmtId="0" fontId="9" fillId="0" borderId="2" xfId="3" applyFont="1" applyBorder="1" applyAlignment="1">
      <alignment horizontal="left" vertical="center"/>
    </xf>
    <xf numFmtId="0" fontId="9" fillId="5" borderId="1" xfId="3" applyFont="1" applyFill="1" applyBorder="1" applyAlignment="1">
      <alignment horizontal="center"/>
    </xf>
    <xf numFmtId="0" fontId="11" fillId="5" borderId="1" xfId="3" applyFont="1" applyFill="1" applyBorder="1" applyAlignment="1">
      <alignment horizontal="center" vertical="center" wrapText="1"/>
    </xf>
    <xf numFmtId="0" fontId="11" fillId="5" borderId="1" xfId="3" applyFont="1" applyFill="1" applyBorder="1" applyAlignment="1">
      <alignment horizontal="center" vertical="center"/>
    </xf>
  </cellXfs>
  <cellStyles count="7">
    <cellStyle name="Migliaia" xfId="6" builtinId="3"/>
    <cellStyle name="Normale" xfId="0" builtinId="0"/>
    <cellStyle name="Normale 2" xfId="3" xr:uid="{00000000-0005-0000-0000-000001000000}"/>
    <cellStyle name="Normale 2 2" xfId="4" xr:uid="{00000000-0005-0000-0000-000002000000}"/>
    <cellStyle name="Normale 3" xfId="5" xr:uid="{00000000-0005-0000-0000-000003000000}"/>
    <cellStyle name="Percentuale" xfId="2" builtinId="5"/>
    <cellStyle name="Valuta" xfId="1" builtin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0A997A-7CEC-490C-8A13-FE7F46B1ACAA}">
  <sheetPr>
    <pageSetUpPr fitToPage="1"/>
  </sheetPr>
  <dimension ref="A1:F29"/>
  <sheetViews>
    <sheetView topLeftCell="A3" zoomScaleNormal="100" workbookViewId="0">
      <selection activeCell="G15" sqref="G15"/>
    </sheetView>
  </sheetViews>
  <sheetFormatPr defaultRowHeight="12.75" customHeight="1" x14ac:dyDescent="0.3"/>
  <cols>
    <col min="1" max="1" width="43.6640625" style="5" customWidth="1"/>
    <col min="2" max="3" width="34.33203125" style="5" customWidth="1"/>
    <col min="4" max="4" width="37.33203125" style="5" customWidth="1"/>
    <col min="5" max="6" width="31.33203125" style="5" customWidth="1"/>
    <col min="7" max="7" width="34.6640625" style="5" customWidth="1"/>
    <col min="8" max="8" width="14.33203125" style="5" customWidth="1"/>
    <col min="9" max="183" width="8.88671875" style="5"/>
    <col min="184" max="184" width="38.6640625" style="5" bestFit="1" customWidth="1"/>
    <col min="185" max="185" width="42.5546875" style="5" customWidth="1"/>
    <col min="186" max="186" width="18.6640625" style="5" customWidth="1"/>
    <col min="187" max="187" width="18" style="5" bestFit="1" customWidth="1"/>
    <col min="188" max="190" width="9.33203125" style="5" customWidth="1"/>
    <col min="191" max="193" width="18" style="5" customWidth="1"/>
    <col min="194" max="205" width="5" style="5" customWidth="1"/>
    <col min="206" max="439" width="8.88671875" style="5"/>
    <col min="440" max="440" width="38.6640625" style="5" bestFit="1" customWidth="1"/>
    <col min="441" max="441" width="42.5546875" style="5" customWidth="1"/>
    <col min="442" max="442" width="18.6640625" style="5" customWidth="1"/>
    <col min="443" max="443" width="18" style="5" bestFit="1" customWidth="1"/>
    <col min="444" max="446" width="9.33203125" style="5" customWidth="1"/>
    <col min="447" max="449" width="18" style="5" customWidth="1"/>
    <col min="450" max="461" width="5" style="5" customWidth="1"/>
    <col min="462" max="695" width="8.88671875" style="5"/>
    <col min="696" max="696" width="38.6640625" style="5" bestFit="1" customWidth="1"/>
    <col min="697" max="697" width="42.5546875" style="5" customWidth="1"/>
    <col min="698" max="698" width="18.6640625" style="5" customWidth="1"/>
    <col min="699" max="699" width="18" style="5" bestFit="1" customWidth="1"/>
    <col min="700" max="702" width="9.33203125" style="5" customWidth="1"/>
    <col min="703" max="705" width="18" style="5" customWidth="1"/>
    <col min="706" max="717" width="5" style="5" customWidth="1"/>
    <col min="718" max="951" width="8.88671875" style="5"/>
    <col min="952" max="952" width="38.6640625" style="5" bestFit="1" customWidth="1"/>
    <col min="953" max="953" width="42.5546875" style="5" customWidth="1"/>
    <col min="954" max="954" width="18.6640625" style="5" customWidth="1"/>
    <col min="955" max="955" width="18" style="5" bestFit="1" customWidth="1"/>
    <col min="956" max="958" width="9.33203125" style="5" customWidth="1"/>
    <col min="959" max="961" width="18" style="5" customWidth="1"/>
    <col min="962" max="973" width="5" style="5" customWidth="1"/>
    <col min="974" max="1207" width="8.88671875" style="5"/>
    <col min="1208" max="1208" width="38.6640625" style="5" bestFit="1" customWidth="1"/>
    <col min="1209" max="1209" width="42.5546875" style="5" customWidth="1"/>
    <col min="1210" max="1210" width="18.6640625" style="5" customWidth="1"/>
    <col min="1211" max="1211" width="18" style="5" bestFit="1" customWidth="1"/>
    <col min="1212" max="1214" width="9.33203125" style="5" customWidth="1"/>
    <col min="1215" max="1217" width="18" style="5" customWidth="1"/>
    <col min="1218" max="1229" width="5" style="5" customWidth="1"/>
    <col min="1230" max="1463" width="8.88671875" style="5"/>
    <col min="1464" max="1464" width="38.6640625" style="5" bestFit="1" customWidth="1"/>
    <col min="1465" max="1465" width="42.5546875" style="5" customWidth="1"/>
    <col min="1466" max="1466" width="18.6640625" style="5" customWidth="1"/>
    <col min="1467" max="1467" width="18" style="5" bestFit="1" customWidth="1"/>
    <col min="1468" max="1470" width="9.33203125" style="5" customWidth="1"/>
    <col min="1471" max="1473" width="18" style="5" customWidth="1"/>
    <col min="1474" max="1485" width="5" style="5" customWidth="1"/>
    <col min="1486" max="1719" width="8.88671875" style="5"/>
    <col min="1720" max="1720" width="38.6640625" style="5" bestFit="1" customWidth="1"/>
    <col min="1721" max="1721" width="42.5546875" style="5" customWidth="1"/>
    <col min="1722" max="1722" width="18.6640625" style="5" customWidth="1"/>
    <col min="1723" max="1723" width="18" style="5" bestFit="1" customWidth="1"/>
    <col min="1724" max="1726" width="9.33203125" style="5" customWidth="1"/>
    <col min="1727" max="1729" width="18" style="5" customWidth="1"/>
    <col min="1730" max="1741" width="5" style="5" customWidth="1"/>
    <col min="1742" max="1975" width="8.88671875" style="5"/>
    <col min="1976" max="1976" width="38.6640625" style="5" bestFit="1" customWidth="1"/>
    <col min="1977" max="1977" width="42.5546875" style="5" customWidth="1"/>
    <col min="1978" max="1978" width="18.6640625" style="5" customWidth="1"/>
    <col min="1979" max="1979" width="18" style="5" bestFit="1" customWidth="1"/>
    <col min="1980" max="1982" width="9.33203125" style="5" customWidth="1"/>
    <col min="1983" max="1985" width="18" style="5" customWidth="1"/>
    <col min="1986" max="1997" width="5" style="5" customWidth="1"/>
    <col min="1998" max="2231" width="8.88671875" style="5"/>
    <col min="2232" max="2232" width="38.6640625" style="5" bestFit="1" customWidth="1"/>
    <col min="2233" max="2233" width="42.5546875" style="5" customWidth="1"/>
    <col min="2234" max="2234" width="18.6640625" style="5" customWidth="1"/>
    <col min="2235" max="2235" width="18" style="5" bestFit="1" customWidth="1"/>
    <col min="2236" max="2238" width="9.33203125" style="5" customWidth="1"/>
    <col min="2239" max="2241" width="18" style="5" customWidth="1"/>
    <col min="2242" max="2253" width="5" style="5" customWidth="1"/>
    <col min="2254" max="2487" width="8.88671875" style="5"/>
    <col min="2488" max="2488" width="38.6640625" style="5" bestFit="1" customWidth="1"/>
    <col min="2489" max="2489" width="42.5546875" style="5" customWidth="1"/>
    <col min="2490" max="2490" width="18.6640625" style="5" customWidth="1"/>
    <col min="2491" max="2491" width="18" style="5" bestFit="1" customWidth="1"/>
    <col min="2492" max="2494" width="9.33203125" style="5" customWidth="1"/>
    <col min="2495" max="2497" width="18" style="5" customWidth="1"/>
    <col min="2498" max="2509" width="5" style="5" customWidth="1"/>
    <col min="2510" max="2743" width="8.88671875" style="5"/>
    <col min="2744" max="2744" width="38.6640625" style="5" bestFit="1" customWidth="1"/>
    <col min="2745" max="2745" width="42.5546875" style="5" customWidth="1"/>
    <col min="2746" max="2746" width="18.6640625" style="5" customWidth="1"/>
    <col min="2747" max="2747" width="18" style="5" bestFit="1" customWidth="1"/>
    <col min="2748" max="2750" width="9.33203125" style="5" customWidth="1"/>
    <col min="2751" max="2753" width="18" style="5" customWidth="1"/>
    <col min="2754" max="2765" width="5" style="5" customWidth="1"/>
    <col min="2766" max="2999" width="8.88671875" style="5"/>
    <col min="3000" max="3000" width="38.6640625" style="5" bestFit="1" customWidth="1"/>
    <col min="3001" max="3001" width="42.5546875" style="5" customWidth="1"/>
    <col min="3002" max="3002" width="18.6640625" style="5" customWidth="1"/>
    <col min="3003" max="3003" width="18" style="5" bestFit="1" customWidth="1"/>
    <col min="3004" max="3006" width="9.33203125" style="5" customWidth="1"/>
    <col min="3007" max="3009" width="18" style="5" customWidth="1"/>
    <col min="3010" max="3021" width="5" style="5" customWidth="1"/>
    <col min="3022" max="3255" width="8.88671875" style="5"/>
    <col min="3256" max="3256" width="38.6640625" style="5" bestFit="1" customWidth="1"/>
    <col min="3257" max="3257" width="42.5546875" style="5" customWidth="1"/>
    <col min="3258" max="3258" width="18.6640625" style="5" customWidth="1"/>
    <col min="3259" max="3259" width="18" style="5" bestFit="1" customWidth="1"/>
    <col min="3260" max="3262" width="9.33203125" style="5" customWidth="1"/>
    <col min="3263" max="3265" width="18" style="5" customWidth="1"/>
    <col min="3266" max="3277" width="5" style="5" customWidth="1"/>
    <col min="3278" max="3511" width="8.88671875" style="5"/>
    <col min="3512" max="3512" width="38.6640625" style="5" bestFit="1" customWidth="1"/>
    <col min="3513" max="3513" width="42.5546875" style="5" customWidth="1"/>
    <col min="3514" max="3514" width="18.6640625" style="5" customWidth="1"/>
    <col min="3515" max="3515" width="18" style="5" bestFit="1" customWidth="1"/>
    <col min="3516" max="3518" width="9.33203125" style="5" customWidth="1"/>
    <col min="3519" max="3521" width="18" style="5" customWidth="1"/>
    <col min="3522" max="3533" width="5" style="5" customWidth="1"/>
    <col min="3534" max="3767" width="8.88671875" style="5"/>
    <col min="3768" max="3768" width="38.6640625" style="5" bestFit="1" customWidth="1"/>
    <col min="3769" max="3769" width="42.5546875" style="5" customWidth="1"/>
    <col min="3770" max="3770" width="18.6640625" style="5" customWidth="1"/>
    <col min="3771" max="3771" width="18" style="5" bestFit="1" customWidth="1"/>
    <col min="3772" max="3774" width="9.33203125" style="5" customWidth="1"/>
    <col min="3775" max="3777" width="18" style="5" customWidth="1"/>
    <col min="3778" max="3789" width="5" style="5" customWidth="1"/>
    <col min="3790" max="4023" width="8.88671875" style="5"/>
    <col min="4024" max="4024" width="38.6640625" style="5" bestFit="1" customWidth="1"/>
    <col min="4025" max="4025" width="42.5546875" style="5" customWidth="1"/>
    <col min="4026" max="4026" width="18.6640625" style="5" customWidth="1"/>
    <col min="4027" max="4027" width="18" style="5" bestFit="1" customWidth="1"/>
    <col min="4028" max="4030" width="9.33203125" style="5" customWidth="1"/>
    <col min="4031" max="4033" width="18" style="5" customWidth="1"/>
    <col min="4034" max="4045" width="5" style="5" customWidth="1"/>
    <col min="4046" max="4279" width="8.88671875" style="5"/>
    <col min="4280" max="4280" width="38.6640625" style="5" bestFit="1" customWidth="1"/>
    <col min="4281" max="4281" width="42.5546875" style="5" customWidth="1"/>
    <col min="4282" max="4282" width="18.6640625" style="5" customWidth="1"/>
    <col min="4283" max="4283" width="18" style="5" bestFit="1" customWidth="1"/>
    <col min="4284" max="4286" width="9.33203125" style="5" customWidth="1"/>
    <col min="4287" max="4289" width="18" style="5" customWidth="1"/>
    <col min="4290" max="4301" width="5" style="5" customWidth="1"/>
    <col min="4302" max="4535" width="8.88671875" style="5"/>
    <col min="4536" max="4536" width="38.6640625" style="5" bestFit="1" customWidth="1"/>
    <col min="4537" max="4537" width="42.5546875" style="5" customWidth="1"/>
    <col min="4538" max="4538" width="18.6640625" style="5" customWidth="1"/>
    <col min="4539" max="4539" width="18" style="5" bestFit="1" customWidth="1"/>
    <col min="4540" max="4542" width="9.33203125" style="5" customWidth="1"/>
    <col min="4543" max="4545" width="18" style="5" customWidth="1"/>
    <col min="4546" max="4557" width="5" style="5" customWidth="1"/>
    <col min="4558" max="4791" width="8.88671875" style="5"/>
    <col min="4792" max="4792" width="38.6640625" style="5" bestFit="1" customWidth="1"/>
    <col min="4793" max="4793" width="42.5546875" style="5" customWidth="1"/>
    <col min="4794" max="4794" width="18.6640625" style="5" customWidth="1"/>
    <col min="4795" max="4795" width="18" style="5" bestFit="1" customWidth="1"/>
    <col min="4796" max="4798" width="9.33203125" style="5" customWidth="1"/>
    <col min="4799" max="4801" width="18" style="5" customWidth="1"/>
    <col min="4802" max="4813" width="5" style="5" customWidth="1"/>
    <col min="4814" max="5047" width="8.88671875" style="5"/>
    <col min="5048" max="5048" width="38.6640625" style="5" bestFit="1" customWidth="1"/>
    <col min="5049" max="5049" width="42.5546875" style="5" customWidth="1"/>
    <col min="5050" max="5050" width="18.6640625" style="5" customWidth="1"/>
    <col min="5051" max="5051" width="18" style="5" bestFit="1" customWidth="1"/>
    <col min="5052" max="5054" width="9.33203125" style="5" customWidth="1"/>
    <col min="5055" max="5057" width="18" style="5" customWidth="1"/>
    <col min="5058" max="5069" width="5" style="5" customWidth="1"/>
    <col min="5070" max="5303" width="8.88671875" style="5"/>
    <col min="5304" max="5304" width="38.6640625" style="5" bestFit="1" customWidth="1"/>
    <col min="5305" max="5305" width="42.5546875" style="5" customWidth="1"/>
    <col min="5306" max="5306" width="18.6640625" style="5" customWidth="1"/>
    <col min="5307" max="5307" width="18" style="5" bestFit="1" customWidth="1"/>
    <col min="5308" max="5310" width="9.33203125" style="5" customWidth="1"/>
    <col min="5311" max="5313" width="18" style="5" customWidth="1"/>
    <col min="5314" max="5325" width="5" style="5" customWidth="1"/>
    <col min="5326" max="5559" width="8.88671875" style="5"/>
    <col min="5560" max="5560" width="38.6640625" style="5" bestFit="1" customWidth="1"/>
    <col min="5561" max="5561" width="42.5546875" style="5" customWidth="1"/>
    <col min="5562" max="5562" width="18.6640625" style="5" customWidth="1"/>
    <col min="5563" max="5563" width="18" style="5" bestFit="1" customWidth="1"/>
    <col min="5564" max="5566" width="9.33203125" style="5" customWidth="1"/>
    <col min="5567" max="5569" width="18" style="5" customWidth="1"/>
    <col min="5570" max="5581" width="5" style="5" customWidth="1"/>
    <col min="5582" max="5815" width="8.88671875" style="5"/>
    <col min="5816" max="5816" width="38.6640625" style="5" bestFit="1" customWidth="1"/>
    <col min="5817" max="5817" width="42.5546875" style="5" customWidth="1"/>
    <col min="5818" max="5818" width="18.6640625" style="5" customWidth="1"/>
    <col min="5819" max="5819" width="18" style="5" bestFit="1" customWidth="1"/>
    <col min="5820" max="5822" width="9.33203125" style="5" customWidth="1"/>
    <col min="5823" max="5825" width="18" style="5" customWidth="1"/>
    <col min="5826" max="5837" width="5" style="5" customWidth="1"/>
    <col min="5838" max="6071" width="8.88671875" style="5"/>
    <col min="6072" max="6072" width="38.6640625" style="5" bestFit="1" customWidth="1"/>
    <col min="6073" max="6073" width="42.5546875" style="5" customWidth="1"/>
    <col min="6074" max="6074" width="18.6640625" style="5" customWidth="1"/>
    <col min="6075" max="6075" width="18" style="5" bestFit="1" customWidth="1"/>
    <col min="6076" max="6078" width="9.33203125" style="5" customWidth="1"/>
    <col min="6079" max="6081" width="18" style="5" customWidth="1"/>
    <col min="6082" max="6093" width="5" style="5" customWidth="1"/>
    <col min="6094" max="6327" width="8.88671875" style="5"/>
    <col min="6328" max="6328" width="38.6640625" style="5" bestFit="1" customWidth="1"/>
    <col min="6329" max="6329" width="42.5546875" style="5" customWidth="1"/>
    <col min="6330" max="6330" width="18.6640625" style="5" customWidth="1"/>
    <col min="6331" max="6331" width="18" style="5" bestFit="1" customWidth="1"/>
    <col min="6332" max="6334" width="9.33203125" style="5" customWidth="1"/>
    <col min="6335" max="6337" width="18" style="5" customWidth="1"/>
    <col min="6338" max="6349" width="5" style="5" customWidth="1"/>
    <col min="6350" max="6583" width="8.88671875" style="5"/>
    <col min="6584" max="6584" width="38.6640625" style="5" bestFit="1" customWidth="1"/>
    <col min="6585" max="6585" width="42.5546875" style="5" customWidth="1"/>
    <col min="6586" max="6586" width="18.6640625" style="5" customWidth="1"/>
    <col min="6587" max="6587" width="18" style="5" bestFit="1" customWidth="1"/>
    <col min="6588" max="6590" width="9.33203125" style="5" customWidth="1"/>
    <col min="6591" max="6593" width="18" style="5" customWidth="1"/>
    <col min="6594" max="6605" width="5" style="5" customWidth="1"/>
    <col min="6606" max="6839" width="8.88671875" style="5"/>
    <col min="6840" max="6840" width="38.6640625" style="5" bestFit="1" customWidth="1"/>
    <col min="6841" max="6841" width="42.5546875" style="5" customWidth="1"/>
    <col min="6842" max="6842" width="18.6640625" style="5" customWidth="1"/>
    <col min="6843" max="6843" width="18" style="5" bestFit="1" customWidth="1"/>
    <col min="6844" max="6846" width="9.33203125" style="5" customWidth="1"/>
    <col min="6847" max="6849" width="18" style="5" customWidth="1"/>
    <col min="6850" max="6861" width="5" style="5" customWidth="1"/>
    <col min="6862" max="7095" width="8.88671875" style="5"/>
    <col min="7096" max="7096" width="38.6640625" style="5" bestFit="1" customWidth="1"/>
    <col min="7097" max="7097" width="42.5546875" style="5" customWidth="1"/>
    <col min="7098" max="7098" width="18.6640625" style="5" customWidth="1"/>
    <col min="7099" max="7099" width="18" style="5" bestFit="1" customWidth="1"/>
    <col min="7100" max="7102" width="9.33203125" style="5" customWidth="1"/>
    <col min="7103" max="7105" width="18" style="5" customWidth="1"/>
    <col min="7106" max="7117" width="5" style="5" customWidth="1"/>
    <col min="7118" max="7351" width="8.88671875" style="5"/>
    <col min="7352" max="7352" width="38.6640625" style="5" bestFit="1" customWidth="1"/>
    <col min="7353" max="7353" width="42.5546875" style="5" customWidth="1"/>
    <col min="7354" max="7354" width="18.6640625" style="5" customWidth="1"/>
    <col min="7355" max="7355" width="18" style="5" bestFit="1" customWidth="1"/>
    <col min="7356" max="7358" width="9.33203125" style="5" customWidth="1"/>
    <col min="7359" max="7361" width="18" style="5" customWidth="1"/>
    <col min="7362" max="7373" width="5" style="5" customWidth="1"/>
    <col min="7374" max="7607" width="8.88671875" style="5"/>
    <col min="7608" max="7608" width="38.6640625" style="5" bestFit="1" customWidth="1"/>
    <col min="7609" max="7609" width="42.5546875" style="5" customWidth="1"/>
    <col min="7610" max="7610" width="18.6640625" style="5" customWidth="1"/>
    <col min="7611" max="7611" width="18" style="5" bestFit="1" customWidth="1"/>
    <col min="7612" max="7614" width="9.33203125" style="5" customWidth="1"/>
    <col min="7615" max="7617" width="18" style="5" customWidth="1"/>
    <col min="7618" max="7629" width="5" style="5" customWidth="1"/>
    <col min="7630" max="7863" width="8.88671875" style="5"/>
    <col min="7864" max="7864" width="38.6640625" style="5" bestFit="1" customWidth="1"/>
    <col min="7865" max="7865" width="42.5546875" style="5" customWidth="1"/>
    <col min="7866" max="7866" width="18.6640625" style="5" customWidth="1"/>
    <col min="7867" max="7867" width="18" style="5" bestFit="1" customWidth="1"/>
    <col min="7868" max="7870" width="9.33203125" style="5" customWidth="1"/>
    <col min="7871" max="7873" width="18" style="5" customWidth="1"/>
    <col min="7874" max="7885" width="5" style="5" customWidth="1"/>
    <col min="7886" max="8119" width="8.88671875" style="5"/>
    <col min="8120" max="8120" width="38.6640625" style="5" bestFit="1" customWidth="1"/>
    <col min="8121" max="8121" width="42.5546875" style="5" customWidth="1"/>
    <col min="8122" max="8122" width="18.6640625" style="5" customWidth="1"/>
    <col min="8123" max="8123" width="18" style="5" bestFit="1" customWidth="1"/>
    <col min="8124" max="8126" width="9.33203125" style="5" customWidth="1"/>
    <col min="8127" max="8129" width="18" style="5" customWidth="1"/>
    <col min="8130" max="8141" width="5" style="5" customWidth="1"/>
    <col min="8142" max="8375" width="8.88671875" style="5"/>
    <col min="8376" max="8376" width="38.6640625" style="5" bestFit="1" customWidth="1"/>
    <col min="8377" max="8377" width="42.5546875" style="5" customWidth="1"/>
    <col min="8378" max="8378" width="18.6640625" style="5" customWidth="1"/>
    <col min="8379" max="8379" width="18" style="5" bestFit="1" customWidth="1"/>
    <col min="8380" max="8382" width="9.33203125" style="5" customWidth="1"/>
    <col min="8383" max="8385" width="18" style="5" customWidth="1"/>
    <col min="8386" max="8397" width="5" style="5" customWidth="1"/>
    <col min="8398" max="8631" width="8.88671875" style="5"/>
    <col min="8632" max="8632" width="38.6640625" style="5" bestFit="1" customWidth="1"/>
    <col min="8633" max="8633" width="42.5546875" style="5" customWidth="1"/>
    <col min="8634" max="8634" width="18.6640625" style="5" customWidth="1"/>
    <col min="8635" max="8635" width="18" style="5" bestFit="1" customWidth="1"/>
    <col min="8636" max="8638" width="9.33203125" style="5" customWidth="1"/>
    <col min="8639" max="8641" width="18" style="5" customWidth="1"/>
    <col min="8642" max="8653" width="5" style="5" customWidth="1"/>
    <col min="8654" max="8887" width="8.88671875" style="5"/>
    <col min="8888" max="8888" width="38.6640625" style="5" bestFit="1" customWidth="1"/>
    <col min="8889" max="8889" width="42.5546875" style="5" customWidth="1"/>
    <col min="8890" max="8890" width="18.6640625" style="5" customWidth="1"/>
    <col min="8891" max="8891" width="18" style="5" bestFit="1" customWidth="1"/>
    <col min="8892" max="8894" width="9.33203125" style="5" customWidth="1"/>
    <col min="8895" max="8897" width="18" style="5" customWidth="1"/>
    <col min="8898" max="8909" width="5" style="5" customWidth="1"/>
    <col min="8910" max="9143" width="8.88671875" style="5"/>
    <col min="9144" max="9144" width="38.6640625" style="5" bestFit="1" customWidth="1"/>
    <col min="9145" max="9145" width="42.5546875" style="5" customWidth="1"/>
    <col min="9146" max="9146" width="18.6640625" style="5" customWidth="1"/>
    <col min="9147" max="9147" width="18" style="5" bestFit="1" customWidth="1"/>
    <col min="9148" max="9150" width="9.33203125" style="5" customWidth="1"/>
    <col min="9151" max="9153" width="18" style="5" customWidth="1"/>
    <col min="9154" max="9165" width="5" style="5" customWidth="1"/>
    <col min="9166" max="9399" width="8.88671875" style="5"/>
    <col min="9400" max="9400" width="38.6640625" style="5" bestFit="1" customWidth="1"/>
    <col min="9401" max="9401" width="42.5546875" style="5" customWidth="1"/>
    <col min="9402" max="9402" width="18.6640625" style="5" customWidth="1"/>
    <col min="9403" max="9403" width="18" style="5" bestFit="1" customWidth="1"/>
    <col min="9404" max="9406" width="9.33203125" style="5" customWidth="1"/>
    <col min="9407" max="9409" width="18" style="5" customWidth="1"/>
    <col min="9410" max="9421" width="5" style="5" customWidth="1"/>
    <col min="9422" max="9655" width="8.88671875" style="5"/>
    <col min="9656" max="9656" width="38.6640625" style="5" bestFit="1" customWidth="1"/>
    <col min="9657" max="9657" width="42.5546875" style="5" customWidth="1"/>
    <col min="9658" max="9658" width="18.6640625" style="5" customWidth="1"/>
    <col min="9659" max="9659" width="18" style="5" bestFit="1" customWidth="1"/>
    <col min="9660" max="9662" width="9.33203125" style="5" customWidth="1"/>
    <col min="9663" max="9665" width="18" style="5" customWidth="1"/>
    <col min="9666" max="9677" width="5" style="5" customWidth="1"/>
    <col min="9678" max="9911" width="8.88671875" style="5"/>
    <col min="9912" max="9912" width="38.6640625" style="5" bestFit="1" customWidth="1"/>
    <col min="9913" max="9913" width="42.5546875" style="5" customWidth="1"/>
    <col min="9914" max="9914" width="18.6640625" style="5" customWidth="1"/>
    <col min="9915" max="9915" width="18" style="5" bestFit="1" customWidth="1"/>
    <col min="9916" max="9918" width="9.33203125" style="5" customWidth="1"/>
    <col min="9919" max="9921" width="18" style="5" customWidth="1"/>
    <col min="9922" max="9933" width="5" style="5" customWidth="1"/>
    <col min="9934" max="10167" width="8.88671875" style="5"/>
    <col min="10168" max="10168" width="38.6640625" style="5" bestFit="1" customWidth="1"/>
    <col min="10169" max="10169" width="42.5546875" style="5" customWidth="1"/>
    <col min="10170" max="10170" width="18.6640625" style="5" customWidth="1"/>
    <col min="10171" max="10171" width="18" style="5" bestFit="1" customWidth="1"/>
    <col min="10172" max="10174" width="9.33203125" style="5" customWidth="1"/>
    <col min="10175" max="10177" width="18" style="5" customWidth="1"/>
    <col min="10178" max="10189" width="5" style="5" customWidth="1"/>
    <col min="10190" max="10423" width="8.88671875" style="5"/>
    <col min="10424" max="10424" width="38.6640625" style="5" bestFit="1" customWidth="1"/>
    <col min="10425" max="10425" width="42.5546875" style="5" customWidth="1"/>
    <col min="10426" max="10426" width="18.6640625" style="5" customWidth="1"/>
    <col min="10427" max="10427" width="18" style="5" bestFit="1" customWidth="1"/>
    <col min="10428" max="10430" width="9.33203125" style="5" customWidth="1"/>
    <col min="10431" max="10433" width="18" style="5" customWidth="1"/>
    <col min="10434" max="10445" width="5" style="5" customWidth="1"/>
    <col min="10446" max="10679" width="8.88671875" style="5"/>
    <col min="10680" max="10680" width="38.6640625" style="5" bestFit="1" customWidth="1"/>
    <col min="10681" max="10681" width="42.5546875" style="5" customWidth="1"/>
    <col min="10682" max="10682" width="18.6640625" style="5" customWidth="1"/>
    <col min="10683" max="10683" width="18" style="5" bestFit="1" customWidth="1"/>
    <col min="10684" max="10686" width="9.33203125" style="5" customWidth="1"/>
    <col min="10687" max="10689" width="18" style="5" customWidth="1"/>
    <col min="10690" max="10701" width="5" style="5" customWidth="1"/>
    <col min="10702" max="10935" width="8.88671875" style="5"/>
    <col min="10936" max="10936" width="38.6640625" style="5" bestFit="1" customWidth="1"/>
    <col min="10937" max="10937" width="42.5546875" style="5" customWidth="1"/>
    <col min="10938" max="10938" width="18.6640625" style="5" customWidth="1"/>
    <col min="10939" max="10939" width="18" style="5" bestFit="1" customWidth="1"/>
    <col min="10940" max="10942" width="9.33203125" style="5" customWidth="1"/>
    <col min="10943" max="10945" width="18" style="5" customWidth="1"/>
    <col min="10946" max="10957" width="5" style="5" customWidth="1"/>
    <col min="10958" max="11191" width="8.88671875" style="5"/>
    <col min="11192" max="11192" width="38.6640625" style="5" bestFit="1" customWidth="1"/>
    <col min="11193" max="11193" width="42.5546875" style="5" customWidth="1"/>
    <col min="11194" max="11194" width="18.6640625" style="5" customWidth="1"/>
    <col min="11195" max="11195" width="18" style="5" bestFit="1" customWidth="1"/>
    <col min="11196" max="11198" width="9.33203125" style="5" customWidth="1"/>
    <col min="11199" max="11201" width="18" style="5" customWidth="1"/>
    <col min="11202" max="11213" width="5" style="5" customWidth="1"/>
    <col min="11214" max="11447" width="8.88671875" style="5"/>
    <col min="11448" max="11448" width="38.6640625" style="5" bestFit="1" customWidth="1"/>
    <col min="11449" max="11449" width="42.5546875" style="5" customWidth="1"/>
    <col min="11450" max="11450" width="18.6640625" style="5" customWidth="1"/>
    <col min="11451" max="11451" width="18" style="5" bestFit="1" customWidth="1"/>
    <col min="11452" max="11454" width="9.33203125" style="5" customWidth="1"/>
    <col min="11455" max="11457" width="18" style="5" customWidth="1"/>
    <col min="11458" max="11469" width="5" style="5" customWidth="1"/>
    <col min="11470" max="11703" width="8.88671875" style="5"/>
    <col min="11704" max="11704" width="38.6640625" style="5" bestFit="1" customWidth="1"/>
    <col min="11705" max="11705" width="42.5546875" style="5" customWidth="1"/>
    <col min="11706" max="11706" width="18.6640625" style="5" customWidth="1"/>
    <col min="11707" max="11707" width="18" style="5" bestFit="1" customWidth="1"/>
    <col min="11708" max="11710" width="9.33203125" style="5" customWidth="1"/>
    <col min="11711" max="11713" width="18" style="5" customWidth="1"/>
    <col min="11714" max="11725" width="5" style="5" customWidth="1"/>
    <col min="11726" max="11959" width="8.88671875" style="5"/>
    <col min="11960" max="11960" width="38.6640625" style="5" bestFit="1" customWidth="1"/>
    <col min="11961" max="11961" width="42.5546875" style="5" customWidth="1"/>
    <col min="11962" max="11962" width="18.6640625" style="5" customWidth="1"/>
    <col min="11963" max="11963" width="18" style="5" bestFit="1" customWidth="1"/>
    <col min="11964" max="11966" width="9.33203125" style="5" customWidth="1"/>
    <col min="11967" max="11969" width="18" style="5" customWidth="1"/>
    <col min="11970" max="11981" width="5" style="5" customWidth="1"/>
    <col min="11982" max="12215" width="8.88671875" style="5"/>
    <col min="12216" max="12216" width="38.6640625" style="5" bestFit="1" customWidth="1"/>
    <col min="12217" max="12217" width="42.5546875" style="5" customWidth="1"/>
    <col min="12218" max="12218" width="18.6640625" style="5" customWidth="1"/>
    <col min="12219" max="12219" width="18" style="5" bestFit="1" customWidth="1"/>
    <col min="12220" max="12222" width="9.33203125" style="5" customWidth="1"/>
    <col min="12223" max="12225" width="18" style="5" customWidth="1"/>
    <col min="12226" max="12237" width="5" style="5" customWidth="1"/>
    <col min="12238" max="12471" width="8.88671875" style="5"/>
    <col min="12472" max="12472" width="38.6640625" style="5" bestFit="1" customWidth="1"/>
    <col min="12473" max="12473" width="42.5546875" style="5" customWidth="1"/>
    <col min="12474" max="12474" width="18.6640625" style="5" customWidth="1"/>
    <col min="12475" max="12475" width="18" style="5" bestFit="1" customWidth="1"/>
    <col min="12476" max="12478" width="9.33203125" style="5" customWidth="1"/>
    <col min="12479" max="12481" width="18" style="5" customWidth="1"/>
    <col min="12482" max="12493" width="5" style="5" customWidth="1"/>
    <col min="12494" max="12727" width="8.88671875" style="5"/>
    <col min="12728" max="12728" width="38.6640625" style="5" bestFit="1" customWidth="1"/>
    <col min="12729" max="12729" width="42.5546875" style="5" customWidth="1"/>
    <col min="12730" max="12730" width="18.6640625" style="5" customWidth="1"/>
    <col min="12731" max="12731" width="18" style="5" bestFit="1" customWidth="1"/>
    <col min="12732" max="12734" width="9.33203125" style="5" customWidth="1"/>
    <col min="12735" max="12737" width="18" style="5" customWidth="1"/>
    <col min="12738" max="12749" width="5" style="5" customWidth="1"/>
    <col min="12750" max="12983" width="8.88671875" style="5"/>
    <col min="12984" max="12984" width="38.6640625" style="5" bestFit="1" customWidth="1"/>
    <col min="12985" max="12985" width="42.5546875" style="5" customWidth="1"/>
    <col min="12986" max="12986" width="18.6640625" style="5" customWidth="1"/>
    <col min="12987" max="12987" width="18" style="5" bestFit="1" customWidth="1"/>
    <col min="12988" max="12990" width="9.33203125" style="5" customWidth="1"/>
    <col min="12991" max="12993" width="18" style="5" customWidth="1"/>
    <col min="12994" max="13005" width="5" style="5" customWidth="1"/>
    <col min="13006" max="13239" width="8.88671875" style="5"/>
    <col min="13240" max="13240" width="38.6640625" style="5" bestFit="1" customWidth="1"/>
    <col min="13241" max="13241" width="42.5546875" style="5" customWidth="1"/>
    <col min="13242" max="13242" width="18.6640625" style="5" customWidth="1"/>
    <col min="13243" max="13243" width="18" style="5" bestFit="1" customWidth="1"/>
    <col min="13244" max="13246" width="9.33203125" style="5" customWidth="1"/>
    <col min="13247" max="13249" width="18" style="5" customWidth="1"/>
    <col min="13250" max="13261" width="5" style="5" customWidth="1"/>
    <col min="13262" max="13495" width="8.88671875" style="5"/>
    <col min="13496" max="13496" width="38.6640625" style="5" bestFit="1" customWidth="1"/>
    <col min="13497" max="13497" width="42.5546875" style="5" customWidth="1"/>
    <col min="13498" max="13498" width="18.6640625" style="5" customWidth="1"/>
    <col min="13499" max="13499" width="18" style="5" bestFit="1" customWidth="1"/>
    <col min="13500" max="13502" width="9.33203125" style="5" customWidth="1"/>
    <col min="13503" max="13505" width="18" style="5" customWidth="1"/>
    <col min="13506" max="13517" width="5" style="5" customWidth="1"/>
    <col min="13518" max="13751" width="8.88671875" style="5"/>
    <col min="13752" max="13752" width="38.6640625" style="5" bestFit="1" customWidth="1"/>
    <col min="13753" max="13753" width="42.5546875" style="5" customWidth="1"/>
    <col min="13754" max="13754" width="18.6640625" style="5" customWidth="1"/>
    <col min="13755" max="13755" width="18" style="5" bestFit="1" customWidth="1"/>
    <col min="13756" max="13758" width="9.33203125" style="5" customWidth="1"/>
    <col min="13759" max="13761" width="18" style="5" customWidth="1"/>
    <col min="13762" max="13773" width="5" style="5" customWidth="1"/>
    <col min="13774" max="14007" width="8.88671875" style="5"/>
    <col min="14008" max="14008" width="38.6640625" style="5" bestFit="1" customWidth="1"/>
    <col min="14009" max="14009" width="42.5546875" style="5" customWidth="1"/>
    <col min="14010" max="14010" width="18.6640625" style="5" customWidth="1"/>
    <col min="14011" max="14011" width="18" style="5" bestFit="1" customWidth="1"/>
    <col min="14012" max="14014" width="9.33203125" style="5" customWidth="1"/>
    <col min="14015" max="14017" width="18" style="5" customWidth="1"/>
    <col min="14018" max="14029" width="5" style="5" customWidth="1"/>
    <col min="14030" max="14263" width="8.88671875" style="5"/>
    <col min="14264" max="14264" width="38.6640625" style="5" bestFit="1" customWidth="1"/>
    <col min="14265" max="14265" width="42.5546875" style="5" customWidth="1"/>
    <col min="14266" max="14266" width="18.6640625" style="5" customWidth="1"/>
    <col min="14267" max="14267" width="18" style="5" bestFit="1" customWidth="1"/>
    <col min="14268" max="14270" width="9.33203125" style="5" customWidth="1"/>
    <col min="14271" max="14273" width="18" style="5" customWidth="1"/>
    <col min="14274" max="14285" width="5" style="5" customWidth="1"/>
    <col min="14286" max="14519" width="8.88671875" style="5"/>
    <col min="14520" max="14520" width="38.6640625" style="5" bestFit="1" customWidth="1"/>
    <col min="14521" max="14521" width="42.5546875" style="5" customWidth="1"/>
    <col min="14522" max="14522" width="18.6640625" style="5" customWidth="1"/>
    <col min="14523" max="14523" width="18" style="5" bestFit="1" customWidth="1"/>
    <col min="14524" max="14526" width="9.33203125" style="5" customWidth="1"/>
    <col min="14527" max="14529" width="18" style="5" customWidth="1"/>
    <col min="14530" max="14541" width="5" style="5" customWidth="1"/>
    <col min="14542" max="14775" width="8.88671875" style="5"/>
    <col min="14776" max="14776" width="38.6640625" style="5" bestFit="1" customWidth="1"/>
    <col min="14777" max="14777" width="42.5546875" style="5" customWidth="1"/>
    <col min="14778" max="14778" width="18.6640625" style="5" customWidth="1"/>
    <col min="14779" max="14779" width="18" style="5" bestFit="1" customWidth="1"/>
    <col min="14780" max="14782" width="9.33203125" style="5" customWidth="1"/>
    <col min="14783" max="14785" width="18" style="5" customWidth="1"/>
    <col min="14786" max="14797" width="5" style="5" customWidth="1"/>
    <col min="14798" max="15031" width="8.88671875" style="5"/>
    <col min="15032" max="15032" width="38.6640625" style="5" bestFit="1" customWidth="1"/>
    <col min="15033" max="15033" width="42.5546875" style="5" customWidth="1"/>
    <col min="15034" max="15034" width="18.6640625" style="5" customWidth="1"/>
    <col min="15035" max="15035" width="18" style="5" bestFit="1" customWidth="1"/>
    <col min="15036" max="15038" width="9.33203125" style="5" customWidth="1"/>
    <col min="15039" max="15041" width="18" style="5" customWidth="1"/>
    <col min="15042" max="15053" width="5" style="5" customWidth="1"/>
    <col min="15054" max="15287" width="8.88671875" style="5"/>
    <col min="15288" max="15288" width="38.6640625" style="5" bestFit="1" customWidth="1"/>
    <col min="15289" max="15289" width="42.5546875" style="5" customWidth="1"/>
    <col min="15290" max="15290" width="18.6640625" style="5" customWidth="1"/>
    <col min="15291" max="15291" width="18" style="5" bestFit="1" customWidth="1"/>
    <col min="15292" max="15294" width="9.33203125" style="5" customWidth="1"/>
    <col min="15295" max="15297" width="18" style="5" customWidth="1"/>
    <col min="15298" max="15309" width="5" style="5" customWidth="1"/>
    <col min="15310" max="15543" width="8.88671875" style="5"/>
    <col min="15544" max="15544" width="38.6640625" style="5" bestFit="1" customWidth="1"/>
    <col min="15545" max="15545" width="42.5546875" style="5" customWidth="1"/>
    <col min="15546" max="15546" width="18.6640625" style="5" customWidth="1"/>
    <col min="15547" max="15547" width="18" style="5" bestFit="1" customWidth="1"/>
    <col min="15548" max="15550" width="9.33203125" style="5" customWidth="1"/>
    <col min="15551" max="15553" width="18" style="5" customWidth="1"/>
    <col min="15554" max="15565" width="5" style="5" customWidth="1"/>
    <col min="15566" max="15799" width="8.88671875" style="5"/>
    <col min="15800" max="15800" width="38.6640625" style="5" bestFit="1" customWidth="1"/>
    <col min="15801" max="15801" width="42.5546875" style="5" customWidth="1"/>
    <col min="15802" max="15802" width="18.6640625" style="5" customWidth="1"/>
    <col min="15803" max="15803" width="18" style="5" bestFit="1" customWidth="1"/>
    <col min="15804" max="15806" width="9.33203125" style="5" customWidth="1"/>
    <col min="15807" max="15809" width="18" style="5" customWidth="1"/>
    <col min="15810" max="15821" width="5" style="5" customWidth="1"/>
    <col min="15822" max="16055" width="8.88671875" style="5"/>
    <col min="16056" max="16056" width="38.6640625" style="5" bestFit="1" customWidth="1"/>
    <col min="16057" max="16057" width="42.5546875" style="5" customWidth="1"/>
    <col min="16058" max="16058" width="18.6640625" style="5" customWidth="1"/>
    <col min="16059" max="16059" width="18" style="5" bestFit="1" customWidth="1"/>
    <col min="16060" max="16062" width="9.33203125" style="5" customWidth="1"/>
    <col min="16063" max="16065" width="18" style="5" customWidth="1"/>
    <col min="16066" max="16077" width="5" style="5" customWidth="1"/>
    <col min="16078" max="16384" width="8.88671875" style="5"/>
  </cols>
  <sheetData>
    <row r="1" spans="1:6" ht="12.75" customHeight="1" x14ac:dyDescent="0.3">
      <c r="A1" s="37" t="s">
        <v>9</v>
      </c>
      <c r="B1" s="37"/>
      <c r="C1" s="37"/>
      <c r="D1" s="37"/>
      <c r="E1" s="37"/>
      <c r="F1" s="16"/>
    </row>
    <row r="2" spans="1:6" ht="53.4" customHeight="1" x14ac:dyDescent="0.3">
      <c r="A2" s="37"/>
      <c r="B2" s="37"/>
      <c r="C2" s="37"/>
      <c r="D2" s="37"/>
      <c r="E2" s="37"/>
      <c r="F2" s="16" t="s">
        <v>5</v>
      </c>
    </row>
    <row r="3" spans="1:6" ht="57.6" customHeight="1" x14ac:dyDescent="0.3">
      <c r="A3" s="38" t="s">
        <v>10</v>
      </c>
      <c r="B3" s="38"/>
      <c r="C3" s="38"/>
      <c r="D3" s="38"/>
      <c r="E3" s="38"/>
      <c r="F3" s="16"/>
    </row>
    <row r="4" spans="1:6" ht="24" customHeight="1" x14ac:dyDescent="0.3">
      <c r="A4" s="43" t="s">
        <v>27</v>
      </c>
      <c r="B4" s="43"/>
      <c r="C4" s="43"/>
      <c r="D4" s="43"/>
      <c r="E4" s="43"/>
      <c r="F4" s="17"/>
    </row>
    <row r="5" spans="1:6" ht="28.8" x14ac:dyDescent="0.3">
      <c r="A5" s="6" t="s">
        <v>0</v>
      </c>
      <c r="B5" s="6" t="s">
        <v>1</v>
      </c>
      <c r="C5" s="6" t="s">
        <v>23</v>
      </c>
      <c r="D5" s="7" t="s">
        <v>2</v>
      </c>
      <c r="E5" s="7" t="s">
        <v>3</v>
      </c>
      <c r="F5" s="18"/>
    </row>
    <row r="6" spans="1:6" s="9" customFormat="1" ht="14.4" x14ac:dyDescent="0.3">
      <c r="A6" s="8" t="s">
        <v>4</v>
      </c>
      <c r="B6" s="2">
        <v>180000</v>
      </c>
      <c r="C6" s="22">
        <f>(B6/B13)*30</f>
        <v>14.668967050457551</v>
      </c>
      <c r="D6" s="23"/>
      <c r="E6" s="3">
        <f>B6*(1-D6)</f>
        <v>180000</v>
      </c>
      <c r="F6" s="4">
        <f>B6*73.29206%</f>
        <v>131925.70800000001</v>
      </c>
    </row>
    <row r="7" spans="1:6" ht="31.5" customHeight="1" x14ac:dyDescent="0.3">
      <c r="A7" s="42" t="s">
        <v>26</v>
      </c>
      <c r="B7" s="43"/>
      <c r="C7" s="43"/>
      <c r="D7" s="43"/>
      <c r="E7" s="43"/>
      <c r="F7" s="17"/>
    </row>
    <row r="8" spans="1:6" ht="28.8" x14ac:dyDescent="0.3">
      <c r="A8" s="6" t="s">
        <v>0</v>
      </c>
      <c r="B8" s="6" t="s">
        <v>1</v>
      </c>
      <c r="C8" s="6" t="s">
        <v>23</v>
      </c>
      <c r="D8" s="7" t="s">
        <v>2</v>
      </c>
      <c r="E8" s="7" t="s">
        <v>3</v>
      </c>
      <c r="F8" s="18"/>
    </row>
    <row r="9" spans="1:6" s="9" customFormat="1" ht="14.4" x14ac:dyDescent="0.3">
      <c r="A9" s="8" t="s">
        <v>6</v>
      </c>
      <c r="B9" s="2">
        <v>116124.08</v>
      </c>
      <c r="C9" s="22">
        <f>(B9/B13)*30</f>
        <v>9.4634461293594274</v>
      </c>
      <c r="D9" s="23"/>
      <c r="E9" s="3">
        <f>B9*(1-D9)</f>
        <v>116124.08</v>
      </c>
      <c r="F9" s="4">
        <f>B9*21.95453%</f>
        <v>25494.495980823998</v>
      </c>
    </row>
    <row r="10" spans="1:6" ht="31.5" customHeight="1" x14ac:dyDescent="0.3">
      <c r="A10" s="42" t="s">
        <v>28</v>
      </c>
      <c r="B10" s="42"/>
      <c r="C10" s="42"/>
      <c r="D10" s="42"/>
      <c r="E10" s="42"/>
      <c r="F10" s="18"/>
    </row>
    <row r="11" spans="1:6" ht="28.8" x14ac:dyDescent="0.3">
      <c r="A11" s="6" t="s">
        <v>0</v>
      </c>
      <c r="B11" s="6" t="s">
        <v>1</v>
      </c>
      <c r="C11" s="6" t="s">
        <v>23</v>
      </c>
      <c r="D11" s="7" t="s">
        <v>2</v>
      </c>
      <c r="E11" s="7" t="s">
        <v>3</v>
      </c>
      <c r="F11" s="18"/>
    </row>
    <row r="12" spans="1:6" s="9" customFormat="1" ht="14.4" x14ac:dyDescent="0.3">
      <c r="A12" s="8" t="s">
        <v>7</v>
      </c>
      <c r="B12" s="2">
        <v>72000</v>
      </c>
      <c r="C12" s="22">
        <f>(B12/B13)*30</f>
        <v>5.8675868201830204</v>
      </c>
      <c r="D12" s="23"/>
      <c r="E12" s="3">
        <f>B12*(1-D12)</f>
        <v>72000</v>
      </c>
      <c r="F12" s="4">
        <f>B12*27.596%</f>
        <v>19869.12</v>
      </c>
    </row>
    <row r="13" spans="1:6" ht="14.4" x14ac:dyDescent="0.3">
      <c r="A13" s="10" t="s">
        <v>8</v>
      </c>
      <c r="B13" s="2">
        <f>B6+B9+B12</f>
        <v>368124.08</v>
      </c>
      <c r="C13" s="11"/>
      <c r="D13" s="12"/>
      <c r="E13" s="11">
        <f>E6+E9+E12</f>
        <v>368124.08</v>
      </c>
      <c r="F13" s="19"/>
    </row>
    <row r="14" spans="1:6" ht="14.4" x14ac:dyDescent="0.3">
      <c r="A14" s="41"/>
      <c r="B14" s="41"/>
      <c r="C14" s="41"/>
      <c r="D14" s="41"/>
      <c r="E14" s="41"/>
      <c r="F14" s="20"/>
    </row>
    <row r="15" spans="1:6" ht="14.4" x14ac:dyDescent="0.3">
      <c r="A15" s="39" t="s">
        <v>24</v>
      </c>
      <c r="B15" s="40"/>
      <c r="C15" s="34" t="s">
        <v>22</v>
      </c>
      <c r="D15" s="35"/>
      <c r="E15" s="36"/>
      <c r="F15" s="15">
        <f>F6+F9+F12</f>
        <v>177289.323980824</v>
      </c>
    </row>
    <row r="16" spans="1:6" ht="14.4" x14ac:dyDescent="0.3">
      <c r="A16" s="39" t="s">
        <v>25</v>
      </c>
      <c r="B16" s="40"/>
      <c r="C16" s="34" t="s">
        <v>22</v>
      </c>
      <c r="D16" s="35"/>
      <c r="E16" s="36"/>
    </row>
    <row r="18" spans="1:6" ht="14.4" x14ac:dyDescent="0.3"/>
    <row r="19" spans="1:6" ht="13.2" customHeight="1" x14ac:dyDescent="0.3">
      <c r="A19" s="33" t="s">
        <v>11</v>
      </c>
      <c r="B19" s="33"/>
      <c r="C19" s="33"/>
      <c r="D19" s="33"/>
      <c r="E19" s="33"/>
      <c r="F19" s="21"/>
    </row>
    <row r="20" spans="1:6" ht="13.2" customHeight="1" x14ac:dyDescent="0.3">
      <c r="A20" s="33"/>
      <c r="B20" s="33"/>
      <c r="C20" s="33"/>
      <c r="D20" s="33"/>
      <c r="E20" s="33"/>
      <c r="F20" s="21"/>
    </row>
    <row r="21" spans="1:6" ht="13.2" customHeight="1" x14ac:dyDescent="0.3">
      <c r="A21" s="33"/>
      <c r="B21" s="33"/>
      <c r="C21" s="33"/>
      <c r="D21" s="33"/>
      <c r="E21" s="33"/>
      <c r="F21" s="21"/>
    </row>
    <row r="22" spans="1:6" ht="39" customHeight="1" x14ac:dyDescent="0.3">
      <c r="A22" s="33"/>
      <c r="B22" s="33"/>
      <c r="C22" s="33"/>
      <c r="D22" s="33"/>
      <c r="E22" s="33"/>
      <c r="F22" s="21"/>
    </row>
    <row r="24" spans="1:6" ht="14.4" x14ac:dyDescent="0.3">
      <c r="B24" s="5" t="s">
        <v>5</v>
      </c>
      <c r="D24" s="13"/>
    </row>
    <row r="25" spans="1:6" ht="14.4" x14ac:dyDescent="0.3">
      <c r="D25" s="14"/>
    </row>
    <row r="29" spans="1:6" ht="14.4" x14ac:dyDescent="0.3">
      <c r="E29" s="4"/>
      <c r="F29" s="4"/>
    </row>
  </sheetData>
  <mergeCells count="11">
    <mergeCell ref="A19:E22"/>
    <mergeCell ref="C15:E15"/>
    <mergeCell ref="C16:E16"/>
    <mergeCell ref="A1:E2"/>
    <mergeCell ref="A3:E3"/>
    <mergeCell ref="A15:B15"/>
    <mergeCell ref="A16:B16"/>
    <mergeCell ref="A14:E14"/>
    <mergeCell ref="A7:E7"/>
    <mergeCell ref="A10:E10"/>
    <mergeCell ref="A4:E4"/>
  </mergeCells>
  <pageMargins left="0.7" right="0.7" top="0.75" bottom="0.75" header="0.3" footer="0.3"/>
  <pageSetup paperSize="9" scale="6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665D34-FC75-423A-B94B-EADD1EDC38D7}">
  <dimension ref="A1:J19"/>
  <sheetViews>
    <sheetView tabSelected="1" workbookViewId="0">
      <selection activeCell="E13" sqref="E13"/>
    </sheetView>
  </sheetViews>
  <sheetFormatPr defaultRowHeight="14.4" x14ac:dyDescent="0.3"/>
  <cols>
    <col min="1" max="1" width="59.33203125" customWidth="1"/>
    <col min="2" max="2" width="11.5546875" bestFit="1" customWidth="1"/>
    <col min="3" max="5" width="11.44140625" bestFit="1" customWidth="1"/>
  </cols>
  <sheetData>
    <row r="1" spans="1:10" x14ac:dyDescent="0.3">
      <c r="A1" s="24" t="s">
        <v>12</v>
      </c>
      <c r="B1" s="25">
        <v>45000</v>
      </c>
      <c r="C1" s="1">
        <f>B1*4</f>
        <v>180000</v>
      </c>
    </row>
    <row r="2" spans="1:10" x14ac:dyDescent="0.3">
      <c r="A2" s="24" t="s">
        <v>13</v>
      </c>
      <c r="B2" s="32"/>
      <c r="C2" s="1">
        <f>B2*4</f>
        <v>0</v>
      </c>
    </row>
    <row r="3" spans="1:10" x14ac:dyDescent="0.3">
      <c r="A3" s="24" t="s">
        <v>14</v>
      </c>
      <c r="B3" s="25">
        <v>25870.720000000001</v>
      </c>
      <c r="C3" s="1">
        <f>B3*4</f>
        <v>103482.88</v>
      </c>
      <c r="D3" s="1">
        <f>C3+C4</f>
        <v>116124.08</v>
      </c>
    </row>
    <row r="4" spans="1:10" x14ac:dyDescent="0.3">
      <c r="A4" s="24" t="s">
        <v>15</v>
      </c>
      <c r="B4" s="25">
        <v>3160.3</v>
      </c>
      <c r="C4" s="1">
        <f>B4*4</f>
        <v>12641.2</v>
      </c>
      <c r="E4" s="1"/>
    </row>
    <row r="5" spans="1:10" x14ac:dyDescent="0.3">
      <c r="A5" s="24" t="s">
        <v>16</v>
      </c>
      <c r="B5" s="26">
        <v>18000</v>
      </c>
      <c r="C5" s="1">
        <f>B5*4</f>
        <v>72000</v>
      </c>
    </row>
    <row r="6" spans="1:10" x14ac:dyDescent="0.3">
      <c r="A6" s="27" t="s">
        <v>17</v>
      </c>
      <c r="B6" s="28">
        <v>92031.02</v>
      </c>
      <c r="C6" s="1"/>
    </row>
    <row r="7" spans="1:10" x14ac:dyDescent="0.3">
      <c r="A7" s="29" t="s">
        <v>18</v>
      </c>
      <c r="B7" s="26">
        <v>1741.44</v>
      </c>
      <c r="D7" s="1">
        <f>C1+D3+C5</f>
        <v>368124.08</v>
      </c>
    </row>
    <row r="8" spans="1:10" x14ac:dyDescent="0.3">
      <c r="A8" s="24" t="s">
        <v>19</v>
      </c>
      <c r="B8" s="26">
        <f>B6*2+B7</f>
        <v>185803.48</v>
      </c>
      <c r="F8" t="s">
        <v>5</v>
      </c>
    </row>
    <row r="9" spans="1:10" x14ac:dyDescent="0.3">
      <c r="A9" s="30" t="s">
        <v>20</v>
      </c>
      <c r="B9" s="31">
        <v>3482.88</v>
      </c>
      <c r="J9" t="s">
        <v>5</v>
      </c>
    </row>
    <row r="10" spans="1:10" x14ac:dyDescent="0.3">
      <c r="A10" s="30" t="s">
        <v>21</v>
      </c>
      <c r="B10" s="31">
        <f>B8*2</f>
        <v>371606.96</v>
      </c>
      <c r="D10" s="1">
        <f>B10/2</f>
        <v>185803.48</v>
      </c>
    </row>
    <row r="11" spans="1:10" x14ac:dyDescent="0.3">
      <c r="C11" s="1"/>
    </row>
    <row r="12" spans="1:10" x14ac:dyDescent="0.3">
      <c r="D12" t="s">
        <v>5</v>
      </c>
    </row>
    <row r="13" spans="1:10" x14ac:dyDescent="0.3">
      <c r="E13">
        <v>185803.48</v>
      </c>
    </row>
    <row r="16" spans="1:10" x14ac:dyDescent="0.3">
      <c r="D16" s="1"/>
    </row>
    <row r="19" spans="2:2" x14ac:dyDescent="0.3">
      <c r="B19" t="s">
        <v>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C0F043EDB833D409E49004FC6FEB2DB" ma:contentTypeVersion="4" ma:contentTypeDescription="Creare un nuovo documento." ma:contentTypeScope="" ma:versionID="4aace032de3d7242da90ddf3cd3d8eb7">
  <xsd:schema xmlns:xsd="http://www.w3.org/2001/XMLSchema" xmlns:xs="http://www.w3.org/2001/XMLSchema" xmlns:p="http://schemas.microsoft.com/office/2006/metadata/properties" xmlns:ns2="cb807202-f514-44f0-ad30-8707fe1f3db5" xmlns:ns3="c9c6ad2d-f9bd-45cf-9f03-d215effee6d9" targetNamespace="http://schemas.microsoft.com/office/2006/metadata/properties" ma:root="true" ma:fieldsID="694b1f9f388a364142b3264844bd4ab7" ns2:_="" ns3:_="">
    <xsd:import namespace="cb807202-f514-44f0-ad30-8707fe1f3db5"/>
    <xsd:import namespace="c9c6ad2d-f9bd-45cf-9f03-d215effee6d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807202-f514-44f0-ad30-8707fe1f3db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c6ad2d-f9bd-45cf-9f03-d215effee6d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607E5EC-8DEE-47C4-93F2-94B8732D2C38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67F6D70-3DF7-4285-AD31-1BE482BBFD1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b807202-f514-44f0-ad30-8707fe1f3db5"/>
    <ds:schemaRef ds:uri="c9c6ad2d-f9bd-45cf-9f03-d215effee6d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5107190-C7C8-401E-ADD9-57913F88E44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SCHEMA OFFERTA</vt:lpstr>
      <vt:lpstr>Foglio1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2024-05-24T12:51:20Z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0x010100EC0F043EDB833D409E49004FC6FEB2DB</vt:lpwstr>
  </property>
</Properties>
</file>